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05" yWindow="-90" windowWidth="14655" windowHeight="153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7" i="1" l="1"/>
  <c r="E27" i="1" s="1"/>
  <c r="C13" i="1" l="1"/>
  <c r="C12" i="1"/>
  <c r="E28" i="1"/>
  <c r="E26" i="1"/>
  <c r="E29" i="1" l="1"/>
  <c r="E35" i="1" s="1"/>
  <c r="D35" i="1"/>
  <c r="C35" i="1"/>
  <c r="B9" i="1"/>
  <c r="B8" i="1"/>
  <c r="B35" i="1" l="1"/>
  <c r="D37" i="1"/>
  <c r="D39" i="1" l="1"/>
  <c r="D41" i="1" s="1"/>
  <c r="B41" i="1"/>
</calcChain>
</file>

<file path=xl/sharedStrings.xml><?xml version="1.0" encoding="utf-8"?>
<sst xmlns="http://schemas.openxmlformats.org/spreadsheetml/2006/main" count="32" uniqueCount="31">
  <si>
    <t>Inntekter</t>
  </si>
  <si>
    <t>Utgifter</t>
  </si>
  <si>
    <t>Balansesum</t>
  </si>
  <si>
    <t>Kontorrekvisita/porto/web lisens</t>
  </si>
  <si>
    <t>Renter pr 31.12</t>
  </si>
  <si>
    <t>Salg enkeltnummer (kroner 200 per stk)</t>
  </si>
  <si>
    <t>Trykking, porto, utsending av 1 ordinært nummer Norsk epidemiologi for 2016</t>
  </si>
  <si>
    <t>Bank (gebyrer, OCR-avtale, deltaker.no)</t>
  </si>
  <si>
    <t>Regnskapsprogram inkl serviceavtale</t>
  </si>
  <si>
    <t>Diverse utgifter</t>
  </si>
  <si>
    <t>Sum</t>
  </si>
  <si>
    <t>Mva utgående</t>
  </si>
  <si>
    <t>Beløp inkl mva</t>
  </si>
  <si>
    <t>Mva inngående fradragsberettiget</t>
  </si>
  <si>
    <t>Utgifter til foredragsholdere</t>
  </si>
  <si>
    <t>Trykking konferansehefte</t>
  </si>
  <si>
    <t>Diverse NOFE-konferansen</t>
  </si>
  <si>
    <t>Mva NOFE-konferansen</t>
  </si>
  <si>
    <t>Budsjett 2017</t>
  </si>
  <si>
    <t>Deltakeravgift mva-pliktig NOFE-konferansen 130 deltakere</t>
  </si>
  <si>
    <t>Basiskontingent 2017 (kroner 400), basert på fjordårets innbetalinger</t>
  </si>
  <si>
    <t>Årets artikkel 2017</t>
  </si>
  <si>
    <t>Æresmedlem 2017</t>
  </si>
  <si>
    <t>Redaktør 2017</t>
  </si>
  <si>
    <t>Abonnement Tidsskriftet 2017 (kroner 200), 30 abonnenter</t>
  </si>
  <si>
    <t>Dagpakker NOFE-konferansen servering (mva 20%) 150 deltakere</t>
  </si>
  <si>
    <t>Dagpakker NOFE-konferansen lokalleie (mva 10%)  150 deltakere</t>
  </si>
  <si>
    <t>Øvrig lokalleie (mva 10%)</t>
  </si>
  <si>
    <t>Avgift for middag NOFE-konferansen 100 deltakere</t>
  </si>
  <si>
    <t>Middag NOFE-konferansen 100 deltakere (mva 20%)</t>
  </si>
  <si>
    <t>Overskudd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</si>
</sst>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5" fillId="0" borderId="0" xfId="1" applyFont="1"/>
    <xf numFmtId="43" fontId="2" fillId="0" borderId="1" xfId="0" applyNumberFormat="1" applyFont="1" applyBorder="1"/>
    <xf numFmtId="43" fontId="0" fillId="0" borderId="0" xfId="0" applyNumberFormat="1" applyBorder="1"/>
    <xf numFmtId="0" fontId="0" fillId="0" borderId="0" xfId="0" applyAlignment="1">
      <alignment wrapText="1"/>
    </xf>
    <xf numFmtId="43" fontId="0" fillId="0" borderId="0" xfId="1" applyFont="1" applyBorder="1"/>
    <xf numFmtId="0" fontId="0" fillId="0" borderId="2" xfId="0" applyBorder="1"/>
    <xf numFmtId="43" fontId="0" fillId="0" borderId="2" xfId="0" applyNumberFormat="1" applyBorder="1"/>
    <xf numFmtId="43" fontId="0" fillId="0" borderId="2" xfId="1" applyFont="1" applyBorder="1"/>
    <xf numFmtId="0" fontId="2" fillId="0" borderId="0" xfId="0" applyFont="1" applyAlignment="1">
      <alignment wrapText="1"/>
    </xf>
    <xf numFmtId="0" fontId="5" fillId="0" borderId="0" xfId="0" applyFont="1" applyBorder="1"/>
    <xf numFmtId="0" fontId="0" fillId="0" borderId="0" xfId="0" applyFont="1" applyFill="1" applyBorder="1"/>
    <xf numFmtId="43" fontId="0" fillId="0" borderId="1" xfId="1" applyFont="1" applyBorder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2" fillId="0" borderId="0" xfId="0" applyFont="1" applyBorder="1"/>
    <xf numFmtId="43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zoomScale="68" zoomScaleNormal="68" workbookViewId="0">
      <selection activeCell="E16" sqref="E16"/>
    </sheetView>
  </sheetViews>
  <sheetFormatPr defaultColWidth="11.42578125" defaultRowHeight="12.75" x14ac:dyDescent="0.2"/>
  <cols>
    <col min="1" max="1" width="60.140625" customWidth="1"/>
    <col min="2" max="2" width="15.5703125" style="1" customWidth="1"/>
    <col min="3" max="3" width="15.28515625" style="1" customWidth="1"/>
    <col min="4" max="4" width="16.140625" style="1" customWidth="1"/>
    <col min="5" max="5" width="33" customWidth="1"/>
    <col min="7" max="7" width="36.7109375" customWidth="1"/>
    <col min="8" max="8" width="27.5703125" customWidth="1"/>
    <col min="10" max="10" width="19.5703125" customWidth="1"/>
    <col min="11" max="11" width="31.5703125" customWidth="1"/>
    <col min="12" max="12" width="18.140625" customWidth="1"/>
  </cols>
  <sheetData>
    <row r="2" spans="1:11" ht="18" x14ac:dyDescent="0.25">
      <c r="B2" s="21" t="s">
        <v>18</v>
      </c>
      <c r="C2" s="7"/>
      <c r="D2" s="7"/>
      <c r="H2" s="21"/>
      <c r="I2" s="7"/>
      <c r="J2" s="7"/>
    </row>
    <row r="3" spans="1:11" ht="18" x14ac:dyDescent="0.25">
      <c r="B3" s="21"/>
      <c r="C3" s="7"/>
      <c r="D3" s="7"/>
      <c r="H3" s="21"/>
      <c r="I3" s="7"/>
      <c r="J3" s="7"/>
    </row>
    <row r="4" spans="1:11" x14ac:dyDescent="0.2">
      <c r="B4"/>
      <c r="C4"/>
      <c r="D4"/>
    </row>
    <row r="5" spans="1:11" x14ac:dyDescent="0.2">
      <c r="A5" s="5" t="s">
        <v>0</v>
      </c>
      <c r="B5" s="20" t="s">
        <v>12</v>
      </c>
      <c r="C5" s="20" t="s">
        <v>11</v>
      </c>
      <c r="D5" s="20" t="s">
        <v>12</v>
      </c>
      <c r="E5" s="20" t="s">
        <v>13</v>
      </c>
      <c r="G5" s="5"/>
      <c r="H5" s="20"/>
      <c r="I5" s="20"/>
      <c r="J5" s="20"/>
      <c r="K5" s="20"/>
    </row>
    <row r="6" spans="1:11" x14ac:dyDescent="0.2">
      <c r="A6" s="5"/>
      <c r="B6" s="16"/>
      <c r="C6" s="16"/>
      <c r="D6" s="16"/>
      <c r="E6" s="16"/>
      <c r="G6" s="5"/>
      <c r="H6" s="16"/>
      <c r="I6" s="16"/>
      <c r="J6" s="16"/>
      <c r="K6" s="16"/>
    </row>
    <row r="7" spans="1:11" ht="24.75" customHeight="1" x14ac:dyDescent="0.2">
      <c r="A7" s="22" t="s">
        <v>20</v>
      </c>
      <c r="B7" s="1">
        <v>71400</v>
      </c>
      <c r="C7" s="1">
        <v>0</v>
      </c>
      <c r="D7"/>
      <c r="E7" s="1"/>
      <c r="G7" s="22"/>
      <c r="H7" s="1"/>
      <c r="I7" s="1"/>
      <c r="K7" s="1"/>
    </row>
    <row r="8" spans="1:11" ht="14.25" customHeight="1" x14ac:dyDescent="0.2">
      <c r="A8" s="22" t="s">
        <v>24</v>
      </c>
      <c r="B8" s="1">
        <f>200*30</f>
        <v>6000</v>
      </c>
      <c r="C8" s="1">
        <v>0</v>
      </c>
      <c r="D8"/>
      <c r="E8" s="1"/>
      <c r="G8" s="22"/>
      <c r="H8" s="1"/>
      <c r="I8" s="1"/>
      <c r="K8" s="1"/>
    </row>
    <row r="9" spans="1:11" ht="16.5" customHeight="1" x14ac:dyDescent="0.2">
      <c r="A9" s="11" t="s">
        <v>5</v>
      </c>
      <c r="B9" s="1">
        <f>1000</f>
        <v>1000</v>
      </c>
      <c r="C9" s="1">
        <v>0</v>
      </c>
      <c r="D9"/>
      <c r="E9" s="1"/>
      <c r="G9" s="11"/>
      <c r="H9" s="1"/>
      <c r="I9" s="1"/>
      <c r="K9" s="1"/>
    </row>
    <row r="10" spans="1:11" ht="18.75" customHeight="1" x14ac:dyDescent="0.2">
      <c r="A10" s="11" t="s">
        <v>4</v>
      </c>
      <c r="B10" s="1">
        <v>6000</v>
      </c>
      <c r="C10" s="1">
        <v>0</v>
      </c>
      <c r="D10"/>
      <c r="E10" s="1"/>
      <c r="G10" s="11"/>
      <c r="H10" s="1"/>
      <c r="I10" s="1"/>
      <c r="K10" s="1"/>
    </row>
    <row r="11" spans="1:11" x14ac:dyDescent="0.2">
      <c r="A11" s="11"/>
      <c r="D11"/>
      <c r="E11" s="1"/>
      <c r="G11" s="11"/>
      <c r="H11" s="1"/>
      <c r="I11" s="1"/>
      <c r="K11" s="1"/>
    </row>
    <row r="12" spans="1:11" ht="14.25" customHeight="1" x14ac:dyDescent="0.2">
      <c r="A12" s="22" t="s">
        <v>19</v>
      </c>
      <c r="B12" s="1">
        <v>325000</v>
      </c>
      <c r="C12" s="1">
        <f>B12*0.2</f>
        <v>65000</v>
      </c>
      <c r="D12"/>
      <c r="E12" s="1"/>
      <c r="G12" s="22"/>
      <c r="H12" s="1"/>
      <c r="I12" s="1"/>
      <c r="K12" s="1"/>
    </row>
    <row r="13" spans="1:11" ht="18.75" customHeight="1" x14ac:dyDescent="0.2">
      <c r="A13" s="22" t="s">
        <v>28</v>
      </c>
      <c r="B13" s="1">
        <v>90000</v>
      </c>
      <c r="C13" s="1">
        <f>B13*0.2</f>
        <v>18000</v>
      </c>
      <c r="D13"/>
      <c r="E13" s="1"/>
      <c r="G13" s="22"/>
      <c r="H13" s="1"/>
      <c r="I13" s="1"/>
      <c r="K13" s="1"/>
    </row>
    <row r="14" spans="1:11" x14ac:dyDescent="0.2">
      <c r="B14"/>
      <c r="C14"/>
      <c r="D14"/>
      <c r="E14" s="1"/>
      <c r="K14" s="1"/>
    </row>
    <row r="15" spans="1:11" x14ac:dyDescent="0.2">
      <c r="A15" s="5" t="s">
        <v>1</v>
      </c>
      <c r="D15"/>
      <c r="E15" s="1"/>
      <c r="G15" s="5"/>
      <c r="H15" s="1"/>
      <c r="I15" s="1"/>
      <c r="K15" s="1"/>
    </row>
    <row r="16" spans="1:11" x14ac:dyDescent="0.2">
      <c r="A16" s="5"/>
      <c r="D16"/>
      <c r="E16" s="1"/>
      <c r="G16" s="5"/>
      <c r="H16" s="1"/>
      <c r="I16" s="1"/>
      <c r="K16" s="1"/>
    </row>
    <row r="17" spans="1:11" ht="32.25" customHeight="1" x14ac:dyDescent="0.2">
      <c r="A17" s="11" t="s">
        <v>6</v>
      </c>
      <c r="B17" s="8"/>
      <c r="C17" s="8"/>
      <c r="D17" s="8">
        <v>25000</v>
      </c>
      <c r="E17" s="1">
        <v>0</v>
      </c>
      <c r="G17" s="11"/>
      <c r="H17" s="8"/>
      <c r="I17" s="8"/>
      <c r="J17" s="8"/>
      <c r="K17" s="1"/>
    </row>
    <row r="18" spans="1:11" x14ac:dyDescent="0.2">
      <c r="A18" t="s">
        <v>21</v>
      </c>
      <c r="B18" s="8"/>
      <c r="C18" s="8"/>
      <c r="D18" s="1">
        <v>5000</v>
      </c>
      <c r="E18" s="1">
        <v>0</v>
      </c>
      <c r="H18" s="8"/>
      <c r="I18" s="8"/>
      <c r="J18" s="1"/>
      <c r="K18" s="1"/>
    </row>
    <row r="19" spans="1:11" x14ac:dyDescent="0.2">
      <c r="A19" s="6" t="s">
        <v>22</v>
      </c>
      <c r="B19"/>
      <c r="C19"/>
      <c r="D19" s="1">
        <v>8000</v>
      </c>
      <c r="E19" s="1">
        <v>0</v>
      </c>
      <c r="F19" s="6"/>
      <c r="G19" s="6"/>
      <c r="J19" s="1"/>
      <c r="K19" s="1"/>
    </row>
    <row r="20" spans="1:11" x14ac:dyDescent="0.2">
      <c r="A20" s="6" t="s">
        <v>23</v>
      </c>
      <c r="B20"/>
      <c r="C20"/>
      <c r="D20" s="1">
        <v>22500</v>
      </c>
      <c r="E20" s="1">
        <v>0</v>
      </c>
      <c r="G20" s="6"/>
      <c r="J20" s="1"/>
      <c r="K20" s="1"/>
    </row>
    <row r="21" spans="1:11" x14ac:dyDescent="0.2">
      <c r="A21" t="s">
        <v>7</v>
      </c>
      <c r="B21"/>
      <c r="C21"/>
      <c r="D21" s="1">
        <v>6000</v>
      </c>
      <c r="E21" s="1">
        <v>0</v>
      </c>
      <c r="J21" s="1"/>
      <c r="K21" s="1"/>
    </row>
    <row r="22" spans="1:11" x14ac:dyDescent="0.2">
      <c r="A22" s="6" t="s">
        <v>3</v>
      </c>
      <c r="B22"/>
      <c r="C22"/>
      <c r="D22" s="1">
        <v>3000</v>
      </c>
      <c r="E22" s="1">
        <v>0</v>
      </c>
      <c r="G22" s="6"/>
      <c r="J22" s="1"/>
      <c r="K22" s="1"/>
    </row>
    <row r="23" spans="1:11" x14ac:dyDescent="0.2">
      <c r="A23" t="s">
        <v>8</v>
      </c>
      <c r="B23"/>
      <c r="C23"/>
      <c r="D23" s="1">
        <v>3000</v>
      </c>
      <c r="E23" s="1">
        <v>0</v>
      </c>
      <c r="J23" s="1"/>
      <c r="K23" s="1"/>
    </row>
    <row r="24" spans="1:11" x14ac:dyDescent="0.2">
      <c r="A24" s="3" t="s">
        <v>9</v>
      </c>
      <c r="B24" s="3"/>
      <c r="C24" s="3"/>
      <c r="D24" s="12">
        <v>5000</v>
      </c>
      <c r="E24" s="12">
        <v>0</v>
      </c>
      <c r="G24" s="3"/>
      <c r="H24" s="3"/>
      <c r="I24" s="3"/>
      <c r="J24" s="12"/>
      <c r="K24" s="12"/>
    </row>
    <row r="25" spans="1:11" x14ac:dyDescent="0.2">
      <c r="A25" s="3"/>
      <c r="B25" s="3"/>
      <c r="C25" s="3"/>
      <c r="D25" s="12"/>
      <c r="E25" s="12"/>
      <c r="G25" s="3"/>
      <c r="H25" s="3"/>
      <c r="I25" s="3"/>
      <c r="J25" s="12"/>
      <c r="K25" s="12"/>
    </row>
    <row r="26" spans="1:11" x14ac:dyDescent="0.2">
      <c r="A26" s="3" t="s">
        <v>26</v>
      </c>
      <c r="B26" s="3"/>
      <c r="C26" s="3"/>
      <c r="D26" s="12">
        <v>85000</v>
      </c>
      <c r="E26" s="12">
        <f>D26*0.1</f>
        <v>8500</v>
      </c>
      <c r="G26" s="3"/>
      <c r="H26" s="3"/>
      <c r="I26" s="3"/>
      <c r="J26" s="12"/>
      <c r="K26" s="12"/>
    </row>
    <row r="27" spans="1:11" x14ac:dyDescent="0.2">
      <c r="A27" s="23" t="s">
        <v>25</v>
      </c>
      <c r="B27" s="3"/>
      <c r="C27" s="3"/>
      <c r="D27" s="12">
        <f>95000</f>
        <v>95000</v>
      </c>
      <c r="E27" s="12">
        <f>D27*0.2</f>
        <v>19000</v>
      </c>
      <c r="G27" s="23"/>
      <c r="H27" s="3"/>
      <c r="I27" s="3"/>
      <c r="J27" s="12"/>
      <c r="K27" s="12"/>
    </row>
    <row r="28" spans="1:11" x14ac:dyDescent="0.2">
      <c r="A28" s="18" t="s">
        <v>27</v>
      </c>
      <c r="B28" s="3"/>
      <c r="C28" s="3"/>
      <c r="D28" s="12">
        <v>20000</v>
      </c>
      <c r="E28" s="12">
        <f>D28*0.1</f>
        <v>2000</v>
      </c>
      <c r="G28" s="18"/>
      <c r="H28" s="3"/>
      <c r="I28" s="3"/>
      <c r="J28" s="12"/>
      <c r="K28" s="12"/>
    </row>
    <row r="29" spans="1:11" x14ac:dyDescent="0.2">
      <c r="A29" s="23" t="s">
        <v>29</v>
      </c>
      <c r="B29" s="3"/>
      <c r="C29" s="3"/>
      <c r="D29" s="12">
        <v>90000</v>
      </c>
      <c r="E29" s="12">
        <f>D29*0.2</f>
        <v>18000</v>
      </c>
      <c r="F29" s="6"/>
      <c r="G29" s="23"/>
      <c r="H29" s="3"/>
      <c r="I29" s="3"/>
      <c r="J29" s="12"/>
      <c r="K29" s="12"/>
    </row>
    <row r="30" spans="1:11" x14ac:dyDescent="0.2">
      <c r="A30" s="18" t="s">
        <v>14</v>
      </c>
      <c r="B30" s="3"/>
      <c r="C30" s="3"/>
      <c r="D30" s="12">
        <v>45000</v>
      </c>
      <c r="E30" s="12">
        <v>0</v>
      </c>
      <c r="G30" s="18"/>
      <c r="H30" s="3"/>
      <c r="I30" s="3"/>
      <c r="J30" s="12"/>
      <c r="K30" s="12"/>
    </row>
    <row r="31" spans="1:11" x14ac:dyDescent="0.2">
      <c r="A31" s="18" t="s">
        <v>15</v>
      </c>
      <c r="B31" s="3"/>
      <c r="C31" s="3"/>
      <c r="D31" s="12">
        <v>10000</v>
      </c>
      <c r="E31" s="12">
        <v>0</v>
      </c>
      <c r="G31" s="18"/>
      <c r="H31" s="3"/>
      <c r="I31" s="3"/>
      <c r="J31" s="12"/>
      <c r="K31" s="12"/>
    </row>
    <row r="32" spans="1:11" x14ac:dyDescent="0.2">
      <c r="A32" s="18" t="s">
        <v>16</v>
      </c>
      <c r="B32" s="3"/>
      <c r="C32" s="3"/>
      <c r="D32" s="12">
        <v>15000</v>
      </c>
      <c r="E32" s="12">
        <v>0</v>
      </c>
      <c r="G32" s="18"/>
      <c r="H32" s="3"/>
      <c r="I32" s="3"/>
      <c r="J32" s="12"/>
      <c r="K32" s="12"/>
    </row>
    <row r="33" spans="1:11" x14ac:dyDescent="0.2">
      <c r="A33" s="3"/>
      <c r="B33" s="3"/>
      <c r="C33" s="3"/>
      <c r="D33" s="12"/>
      <c r="E33" s="1"/>
      <c r="G33" s="3"/>
      <c r="H33" s="3"/>
      <c r="I33" s="3"/>
      <c r="J33" s="12"/>
      <c r="K33" s="1"/>
    </row>
    <row r="34" spans="1:11" x14ac:dyDescent="0.2">
      <c r="A34" s="1"/>
      <c r="E34" s="1"/>
      <c r="G34" s="12"/>
      <c r="H34" s="12"/>
      <c r="I34" s="12"/>
      <c r="J34" s="12"/>
      <c r="K34" s="12"/>
    </row>
    <row r="35" spans="1:11" x14ac:dyDescent="0.2">
      <c r="A35" s="13" t="s">
        <v>10</v>
      </c>
      <c r="B35" s="14">
        <f>SUM(B5:B34)</f>
        <v>499400</v>
      </c>
      <c r="C35" s="14">
        <f>SUM(C5:C34)</f>
        <v>83000</v>
      </c>
      <c r="D35" s="15">
        <f>SUM(D17:D34)</f>
        <v>437500</v>
      </c>
      <c r="E35" s="15">
        <f>SUM(E17:E34)</f>
        <v>47500</v>
      </c>
      <c r="G35" s="3"/>
      <c r="H35" s="10"/>
      <c r="I35" s="10"/>
      <c r="J35" s="12"/>
      <c r="K35" s="12"/>
    </row>
    <row r="36" spans="1:11" x14ac:dyDescent="0.2">
      <c r="A36" s="3"/>
      <c r="B36" s="10"/>
      <c r="C36" s="10"/>
      <c r="D36" s="12"/>
      <c r="E36" s="12"/>
      <c r="G36" s="3"/>
      <c r="H36" s="10"/>
      <c r="I36" s="10"/>
      <c r="J36" s="12"/>
      <c r="K36" s="12"/>
    </row>
    <row r="37" spans="1:11" x14ac:dyDescent="0.2">
      <c r="A37" s="17" t="s">
        <v>17</v>
      </c>
      <c r="B37" s="10"/>
      <c r="C37" s="10"/>
      <c r="D37" s="12">
        <f>C35-E35</f>
        <v>35500</v>
      </c>
      <c r="E37" s="12"/>
      <c r="G37" s="17"/>
      <c r="H37" s="10"/>
      <c r="I37" s="10"/>
      <c r="J37" s="12"/>
      <c r="K37" s="12"/>
    </row>
    <row r="38" spans="1:11" x14ac:dyDescent="0.2">
      <c r="B38" s="2"/>
      <c r="C38" s="2"/>
      <c r="D38" s="2"/>
      <c r="E38" s="1"/>
      <c r="G38" s="3"/>
      <c r="H38" s="10"/>
      <c r="I38" s="10"/>
      <c r="J38" s="10"/>
      <c r="K38" s="12"/>
    </row>
    <row r="39" spans="1:11" x14ac:dyDescent="0.2">
      <c r="A39" s="6" t="s">
        <v>30</v>
      </c>
      <c r="B39" s="2"/>
      <c r="C39" s="2"/>
      <c r="D39" s="2">
        <f>SUM(B35-D35-D37)</f>
        <v>26400</v>
      </c>
      <c r="E39" s="1"/>
      <c r="G39" s="17"/>
      <c r="H39" s="10"/>
      <c r="I39" s="10"/>
      <c r="J39" s="10"/>
      <c r="K39" s="12"/>
    </row>
    <row r="40" spans="1:11" x14ac:dyDescent="0.2">
      <c r="B40" s="2"/>
      <c r="C40" s="2"/>
      <c r="D40" s="2"/>
      <c r="E40" s="1"/>
      <c r="G40" s="3"/>
      <c r="H40" s="10"/>
      <c r="I40" s="10"/>
      <c r="J40" s="10"/>
      <c r="K40" s="12"/>
    </row>
    <row r="41" spans="1:11" x14ac:dyDescent="0.2">
      <c r="A41" s="4" t="s">
        <v>2</v>
      </c>
      <c r="B41" s="9">
        <f>SUM(B35:B40)</f>
        <v>499400</v>
      </c>
      <c r="C41" s="9"/>
      <c r="D41" s="9">
        <f>SUM(D35:D40)</f>
        <v>499400</v>
      </c>
      <c r="E41" s="19"/>
      <c r="G41" s="24"/>
      <c r="H41" s="25"/>
      <c r="I41" s="25"/>
      <c r="J41" s="25"/>
      <c r="K41" s="12"/>
    </row>
    <row r="42" spans="1:11" x14ac:dyDescent="0.2">
      <c r="H42" s="1"/>
      <c r="I42" s="1"/>
      <c r="J42" s="1"/>
    </row>
  </sheetData>
  <phoneticPr fontId="0" type="noConversion"/>
  <pageMargins left="0.25" right="0.25" top="0.75" bottom="0.75" header="0.3" footer="0.3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Universitetet i Bergen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Stoltz Olsvik</dc:creator>
  <cp:lastModifiedBy>linnbs</cp:lastModifiedBy>
  <cp:lastPrinted>2016-08-15T09:25:38Z</cp:lastPrinted>
  <dcterms:created xsi:type="dcterms:W3CDTF">1999-03-22T14:44:22Z</dcterms:created>
  <dcterms:modified xsi:type="dcterms:W3CDTF">2016-09-16T09:24:29Z</dcterms:modified>
</cp:coreProperties>
</file>